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eshi.akshay\Downloads\"/>
    </mc:Choice>
  </mc:AlternateContent>
  <xr:revisionPtr revIDLastSave="0" documentId="13_ncr:1_{76B53DEC-0DBC-4DCB-B933-F1D1F1C9CEAD}" xr6:coauthVersionLast="36" xr6:coauthVersionMax="36" xr10:uidLastSave="{00000000-0000-0000-0000-000000000000}"/>
  <bookViews>
    <workbookView xWindow="0" yWindow="0" windowWidth="14376" windowHeight="4404" xr2:uid="{8C93B5F8-611A-4AAC-887A-C42F5FA128BE}"/>
  </bookViews>
  <sheets>
    <sheet name="Sheet1" sheetId="1" r:id="rId1"/>
    <sheet name="Sheet2" sheetId="4" r:id="rId2"/>
    <sheet name="Sheet3" sheetId="3" state="hidden" r:id="rId3"/>
  </sheets>
  <definedNames>
    <definedName name="_xlnm._FilterDatabase" localSheetId="0" hidden="1">Sheet1!$A$1:$S$17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D14" i="4"/>
  <c r="D13" i="4"/>
  <c r="D12" i="4"/>
  <c r="D11" i="4"/>
  <c r="D10" i="4"/>
  <c r="D9" i="4"/>
  <c r="D8" i="4"/>
  <c r="D7" i="4"/>
  <c r="D6" i="4"/>
  <c r="D5" i="4"/>
  <c r="D4" i="4"/>
  <c r="D3" i="4"/>
  <c r="D2" i="4"/>
  <c r="D1" i="4"/>
</calcChain>
</file>

<file path=xl/sharedStrings.xml><?xml version="1.0" encoding="utf-8"?>
<sst xmlns="http://schemas.openxmlformats.org/spreadsheetml/2006/main" count="183" uniqueCount="43">
  <si>
    <t>Scheme Name</t>
  </si>
  <si>
    <t>Company Name</t>
  </si>
  <si>
    <t>Asset Type</t>
  </si>
  <si>
    <t>ISIN</t>
  </si>
  <si>
    <t>Government Securities</t>
  </si>
  <si>
    <t>08.40% Rajasthan SDL - 20-Jun-2028</t>
  </si>
  <si>
    <t>IN2920180097</t>
  </si>
  <si>
    <t>07.70% Andhra Pradesh SDL - 01-Mar-2028</t>
  </si>
  <si>
    <t>IN1020220696</t>
  </si>
  <si>
    <t>07.49% Gujarat SDL - 29-Mar-2028</t>
  </si>
  <si>
    <t>IN1520220337</t>
  </si>
  <si>
    <t>08.32% Tamil Nadu SDL - 23-May-2028</t>
  </si>
  <si>
    <t>IN3120180051</t>
  </si>
  <si>
    <t>08.35% Gujarat SDL - 28-Feb-2028</t>
  </si>
  <si>
    <t>IN1520170227</t>
  </si>
  <si>
    <t>08.44% Rajasthan SDL - 07-Mar-2028</t>
  </si>
  <si>
    <t>IN2920170189</t>
  </si>
  <si>
    <t>08.15% Bihar SDL - 27-Mar-2028</t>
  </si>
  <si>
    <t>IN1320170062</t>
  </si>
  <si>
    <t>08.45% Uttar Pradesh SDL - 27-Jun-2028</t>
  </si>
  <si>
    <t>IN3320180034</t>
  </si>
  <si>
    <t>08.40% Rajasthan SDL - 06-Jun-2028</t>
  </si>
  <si>
    <t>IN2920180063</t>
  </si>
  <si>
    <t>08.62% Punjab SDL - 13-Jun-2028</t>
  </si>
  <si>
    <t>IN2820180056</t>
  </si>
  <si>
    <t>06.98% Maharashtra SDL - 26-Feb-2028</t>
  </si>
  <si>
    <t>IN2220190135</t>
  </si>
  <si>
    <t>06.99% Telangana SDL - 10-Jun-2028</t>
  </si>
  <si>
    <t>IN4520200093</t>
  </si>
  <si>
    <t>08.20% Uttarakhand SDL -09-May-28</t>
  </si>
  <si>
    <t>IN3620180023</t>
  </si>
  <si>
    <t>08.28% Tamil Nadu SDL - 21-Feb-2028</t>
  </si>
  <si>
    <t>IN3120170128</t>
  </si>
  <si>
    <t>08.43% Tamil Nadu SDL - 07-Mar-2028</t>
  </si>
  <si>
    <t>IN3120170144</t>
  </si>
  <si>
    <t>08.09% West Bengal SDL - 31-Jan-2028</t>
  </si>
  <si>
    <t>IN3420170174</t>
  </si>
  <si>
    <t>Nifty SDL June 2028 Index</t>
  </si>
  <si>
    <t>-</t>
  </si>
  <si>
    <t>08.27% Kerala SDL - 21-Feb-2028</t>
  </si>
  <si>
    <t>Net Current Asset</t>
  </si>
  <si>
    <t>Tri-Party Repo (TREPS)</t>
  </si>
  <si>
    <t>Mirae Asset Nifty SDL June 2028 Index Fund-Reg(G)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</si>
</sst>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17" fontId="1" fillId="2" borderId="1" xfId="0" applyNumberFormat="1" applyFont="1" applyFill="1" applyBorder="1"/>
    <xf numFmtId="10" fontId="0" fillId="0" borderId="0" xfId="0" applyNumberFormat="1"/>
    <xf numFmtId="16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0" fillId="0" borderId="0" xfId="0"/>
    <xf numFmtId="11" fontId="0" fillId="0" borderId="0" xfId="0" applyNumberFormat="1" applyAlignment="1">
      <alignment horizontal="center"/>
    </xf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7468-1981-4D99-B3E6-1D3976175083}">
  <dimension ref="A1:S36"/>
  <sheetViews>
    <sheetView tabSelected="1" workbookViewId="0">
      <selection activeCell="B4" sqref="B4"/>
    </sheetView>
  </sheetViews>
  <sheetFormatPr defaultRowHeight="14.4" x14ac:dyDescent="0.3"/>
  <cols>
    <col min="1" max="1" width="22.21875" bestFit="1" customWidth="1"/>
    <col min="2" max="2" width="36.44140625" style="6" bestFit="1" customWidth="1"/>
    <col min="3" max="3" width="9.109375" style="6" customWidth="1"/>
    <col min="4" max="4" width="8.5546875" style="6" bestFit="1" customWidth="1"/>
    <col min="5" max="17" width="9.5546875" bestFit="1" customWidth="1"/>
    <col min="18" max="18" width="33.77734375" bestFit="1" customWidth="1"/>
    <col min="19" max="19" width="14.109375" bestFit="1" customWidth="1"/>
  </cols>
  <sheetData>
    <row r="1" spans="1:19" x14ac:dyDescent="0.3">
      <c r="A1" s="1" t="s">
        <v>0</v>
      </c>
      <c r="B1" s="5" t="s">
        <v>1</v>
      </c>
      <c r="C1" s="7">
        <v>45413</v>
      </c>
      <c r="D1" s="7">
        <v>45383</v>
      </c>
      <c r="E1" s="2">
        <v>45352</v>
      </c>
      <c r="F1" s="2">
        <v>45323</v>
      </c>
      <c r="G1" s="2">
        <v>45292</v>
      </c>
      <c r="H1" s="2">
        <v>45261</v>
      </c>
      <c r="I1" s="2">
        <v>45231</v>
      </c>
      <c r="J1" s="2">
        <v>45200</v>
      </c>
      <c r="K1" s="2">
        <v>45170</v>
      </c>
      <c r="L1" s="2">
        <v>45139</v>
      </c>
      <c r="M1" s="2">
        <v>45108</v>
      </c>
      <c r="N1" s="2">
        <v>45078</v>
      </c>
      <c r="O1" s="2">
        <v>45047</v>
      </c>
      <c r="P1" s="2">
        <v>45017</v>
      </c>
      <c r="Q1" s="2">
        <v>44986</v>
      </c>
      <c r="R1" s="1" t="s">
        <v>2</v>
      </c>
      <c r="S1" s="1" t="s">
        <v>3</v>
      </c>
    </row>
    <row r="2" spans="1:19" x14ac:dyDescent="0.3">
      <c r="A2" t="s">
        <v>37</v>
      </c>
      <c r="B2" s="6" t="s">
        <v>5</v>
      </c>
      <c r="C2" s="14">
        <f>VLOOKUP(B2,Sheet2!B:D,3,0)</f>
        <v>1.2860418969023115E-3</v>
      </c>
      <c r="D2" s="4">
        <v>1.2390196608816301E-3</v>
      </c>
      <c r="E2" s="4">
        <v>1.3115765372507459E-3</v>
      </c>
      <c r="F2" s="4">
        <v>1.3194756502562179E-3</v>
      </c>
      <c r="G2" s="4">
        <v>1.3259453724901249E-3</v>
      </c>
      <c r="H2" s="4">
        <v>1.3169899671401062E-3</v>
      </c>
      <c r="I2" s="4">
        <v>1.3103184987533411E-3</v>
      </c>
      <c r="J2" s="4">
        <v>1.3101018849349499E-3</v>
      </c>
      <c r="K2" s="4">
        <v>1.3281386791551355E-3</v>
      </c>
      <c r="L2" s="4">
        <v>1.3517991314191231E-3</v>
      </c>
      <c r="M2" s="4">
        <v>1.3455503159588453E-3</v>
      </c>
      <c r="N2" s="4">
        <v>1.4955979966747308E-3</v>
      </c>
      <c r="O2" s="4">
        <v>1.5094609146788698E-3</v>
      </c>
      <c r="P2" s="4">
        <v>1.5223334881393443E-3</v>
      </c>
      <c r="Q2" s="4">
        <v>1.5291000981255587E-3</v>
      </c>
      <c r="R2" t="s">
        <v>4</v>
      </c>
      <c r="S2" t="s">
        <v>6</v>
      </c>
    </row>
    <row r="3" spans="1:19" x14ac:dyDescent="0.3">
      <c r="A3" t="s">
        <v>37</v>
      </c>
      <c r="B3" s="6" t="s">
        <v>7</v>
      </c>
      <c r="C3" s="14">
        <f>VLOOKUP(B3,Sheet2!B:D,3,0)</f>
        <v>4.3922928116134033E-2</v>
      </c>
      <c r="D3" s="4">
        <v>4.2373467545755696E-2</v>
      </c>
      <c r="E3" s="4">
        <v>4.4806848312478095E-2</v>
      </c>
      <c r="F3" s="4">
        <v>4.5093526868681399E-2</v>
      </c>
      <c r="G3" s="4">
        <v>4.2567516908351082E-2</v>
      </c>
      <c r="H3" s="4">
        <v>4.2170793575738504E-2</v>
      </c>
      <c r="I3" s="4">
        <v>4.2022663522020741E-2</v>
      </c>
      <c r="J3" s="4">
        <v>4.1991263632728315E-2</v>
      </c>
      <c r="K3" s="4">
        <v>4.2498770613444495E-2</v>
      </c>
      <c r="L3" s="4">
        <v>4.3268073893190956E-2</v>
      </c>
      <c r="M3" s="4">
        <v>4.304007707803973E-2</v>
      </c>
      <c r="N3" s="4">
        <v>4.7825374132998213E-2</v>
      </c>
      <c r="O3" s="4">
        <v>4.8283634118867325E-2</v>
      </c>
      <c r="P3" s="4">
        <v>4.8569592176489429E-2</v>
      </c>
      <c r="Q3" s="4">
        <v>4.8871316819144223E-2</v>
      </c>
      <c r="R3" t="s">
        <v>4</v>
      </c>
      <c r="S3" t="s">
        <v>8</v>
      </c>
    </row>
    <row r="4" spans="1:19" x14ac:dyDescent="0.3">
      <c r="A4" t="s">
        <v>37</v>
      </c>
      <c r="B4" s="6" t="s">
        <v>9</v>
      </c>
      <c r="C4" s="14">
        <f>VLOOKUP(B4,Sheet2!B:D,3,0)</f>
        <v>6.2422252623263792E-2</v>
      </c>
      <c r="D4" s="4">
        <v>6.0163944122332697E-2</v>
      </c>
      <c r="E4" s="4">
        <v>6.3617474918828937E-2</v>
      </c>
      <c r="F4" s="4">
        <v>6.4005277769518004E-2</v>
      </c>
      <c r="G4" s="4">
        <v>6.4300419298617933E-2</v>
      </c>
      <c r="H4" s="4">
        <v>6.3750142305637025E-2</v>
      </c>
      <c r="I4" s="4">
        <v>6.3494112570860975E-2</v>
      </c>
      <c r="J4" s="4">
        <v>6.3453130360657931E-2</v>
      </c>
      <c r="K4" s="4">
        <v>6.4200510705635733E-2</v>
      </c>
      <c r="L4" s="4">
        <v>6.5346253326491147E-2</v>
      </c>
      <c r="M4" s="4">
        <v>6.5004595718260547E-2</v>
      </c>
      <c r="N4" s="4">
        <v>7.2240830590647093E-2</v>
      </c>
      <c r="O4" s="4">
        <v>7.2887303406608386E-2</v>
      </c>
      <c r="P4" s="4">
        <v>7.3362312337218863E-2</v>
      </c>
      <c r="Q4" s="4">
        <v>7.376418496549994E-2</v>
      </c>
      <c r="R4" t="s">
        <v>4</v>
      </c>
      <c r="S4" t="s">
        <v>10</v>
      </c>
    </row>
    <row r="5" spans="1:19" x14ac:dyDescent="0.3">
      <c r="A5" t="s">
        <v>37</v>
      </c>
      <c r="B5" s="6" t="s">
        <v>11</v>
      </c>
      <c r="C5" s="14">
        <f>VLOOKUP(B5,Sheet2!B:D,3,0)</f>
        <v>0.12818418330978562</v>
      </c>
      <c r="D5" s="4">
        <v>0.12360166279548199</v>
      </c>
      <c r="E5" s="4">
        <v>0.13082354250025821</v>
      </c>
      <c r="F5" s="4">
        <v>0.1316806275219001</v>
      </c>
      <c r="G5" s="4">
        <v>0.1323452834986043</v>
      </c>
      <c r="H5" s="4">
        <v>0.13128539565509131</v>
      </c>
      <c r="I5" s="4" t="s">
        <v>38</v>
      </c>
      <c r="J5" s="4" t="s">
        <v>38</v>
      </c>
      <c r="K5" s="4" t="s">
        <v>38</v>
      </c>
      <c r="L5" s="4" t="s">
        <v>38</v>
      </c>
      <c r="M5" s="4" t="s">
        <v>38</v>
      </c>
      <c r="N5" s="4" t="s">
        <v>38</v>
      </c>
      <c r="O5" s="4" t="s">
        <v>38</v>
      </c>
      <c r="P5" s="4" t="s">
        <v>38</v>
      </c>
      <c r="Q5" s="4" t="s">
        <v>38</v>
      </c>
      <c r="R5" t="s">
        <v>4</v>
      </c>
      <c r="S5" t="s">
        <v>12</v>
      </c>
    </row>
    <row r="6" spans="1:19" x14ac:dyDescent="0.3">
      <c r="A6" t="s">
        <v>37</v>
      </c>
      <c r="B6" s="6" t="s">
        <v>13</v>
      </c>
      <c r="C6" s="14">
        <f>VLOOKUP(B6,Sheet2!B:D,3,0)</f>
        <v>1.1535022437005469E-2</v>
      </c>
      <c r="D6" s="4">
        <v>1.1124106390614901E-2</v>
      </c>
      <c r="E6" s="4">
        <v>1.1767062973493883E-2</v>
      </c>
      <c r="F6" s="4">
        <v>1.1846919698615439E-2</v>
      </c>
      <c r="G6" s="4">
        <v>1.1907350164476249E-2</v>
      </c>
      <c r="H6" s="4">
        <v>1.1811049766831028E-2</v>
      </c>
      <c r="I6" s="4">
        <v>1.1771032521501001E-2</v>
      </c>
      <c r="J6" s="4">
        <v>1.1769264613410008E-2</v>
      </c>
      <c r="K6" s="4">
        <v>1.1910934340545539E-2</v>
      </c>
      <c r="L6" s="4">
        <v>1.2130697218143017E-2</v>
      </c>
      <c r="M6" s="4">
        <v>1.2072215526383243E-2</v>
      </c>
      <c r="N6" s="4">
        <v>1.3421256859098816E-2</v>
      </c>
      <c r="O6" s="4">
        <v>1.3545863020855293E-2</v>
      </c>
      <c r="P6" s="4">
        <v>1.3641342868824256E-2</v>
      </c>
      <c r="Q6" s="4">
        <v>1.3723817742077165E-2</v>
      </c>
      <c r="R6" t="s">
        <v>4</v>
      </c>
      <c r="S6" t="s">
        <v>14</v>
      </c>
    </row>
    <row r="7" spans="1:19" x14ac:dyDescent="0.3">
      <c r="A7" t="s">
        <v>37</v>
      </c>
      <c r="B7" s="6" t="s">
        <v>15</v>
      </c>
      <c r="C7" s="14">
        <f>VLOOKUP(B7,Sheet2!B:D,3,0)</f>
        <v>0.19284460657974437</v>
      </c>
      <c r="D7" s="4">
        <v>0.18595353090734298</v>
      </c>
      <c r="E7" s="4">
        <v>0.19671615274394946</v>
      </c>
      <c r="F7" s="4">
        <v>0.1980355034766281</v>
      </c>
      <c r="G7" s="4">
        <v>0.19885566728348542</v>
      </c>
      <c r="H7" s="4">
        <v>0.1973094534996013</v>
      </c>
      <c r="I7" s="4">
        <v>0.19657779699607023</v>
      </c>
      <c r="J7" s="4">
        <v>0.19648484309559397</v>
      </c>
      <c r="K7" s="4">
        <v>0.19900361580116893</v>
      </c>
      <c r="L7" s="4">
        <v>0.2026762871057716</v>
      </c>
      <c r="M7" s="4">
        <v>0.20172290230360729</v>
      </c>
      <c r="N7" s="4">
        <v>0.22423633064791065</v>
      </c>
      <c r="O7" s="4">
        <v>0.22632192016119229</v>
      </c>
      <c r="P7" s="4">
        <v>0.22786183643938224</v>
      </c>
      <c r="Q7" s="4" t="s">
        <v>38</v>
      </c>
      <c r="R7" t="s">
        <v>4</v>
      </c>
      <c r="S7" t="s">
        <v>16</v>
      </c>
    </row>
    <row r="8" spans="1:19" x14ac:dyDescent="0.3">
      <c r="A8" t="s">
        <v>37</v>
      </c>
      <c r="B8" s="6" t="s">
        <v>17</v>
      </c>
      <c r="C8" s="14">
        <f>VLOOKUP(B8,Sheet2!B:D,3,0)</f>
        <v>6.3597860544393314E-2</v>
      </c>
      <c r="D8" s="4">
        <v>6.1321896314516795E-2</v>
      </c>
      <c r="E8" s="4">
        <v>6.48626028381495E-2</v>
      </c>
      <c r="F8" s="4">
        <v>6.5309689425115849E-2</v>
      </c>
      <c r="G8" s="4">
        <v>6.5639661621823872E-2</v>
      </c>
      <c r="H8" s="4">
        <v>6.5084552610120389E-2</v>
      </c>
      <c r="I8" s="4">
        <v>6.4875132992035026E-2</v>
      </c>
      <c r="J8" s="4">
        <v>6.4845249538858465E-2</v>
      </c>
      <c r="K8" s="4">
        <v>6.5686956037014729E-2</v>
      </c>
      <c r="L8" s="4" t="s">
        <v>38</v>
      </c>
      <c r="M8" s="4" t="s">
        <v>38</v>
      </c>
      <c r="N8" s="4" t="s">
        <v>38</v>
      </c>
      <c r="O8" s="4" t="s">
        <v>38</v>
      </c>
      <c r="P8" s="4" t="s">
        <v>38</v>
      </c>
      <c r="Q8" s="4" t="s">
        <v>38</v>
      </c>
      <c r="R8" t="s">
        <v>4</v>
      </c>
      <c r="S8" t="s">
        <v>18</v>
      </c>
    </row>
    <row r="9" spans="1:19" x14ac:dyDescent="0.3">
      <c r="A9" t="s">
        <v>37</v>
      </c>
      <c r="B9" s="6" t="s">
        <v>19</v>
      </c>
      <c r="C9" s="14">
        <f>VLOOKUP(B9,Sheet2!B:D,3,0)</f>
        <v>0.12878357129725884</v>
      </c>
      <c r="D9" s="4">
        <v>0.12417703381002999</v>
      </c>
      <c r="E9" s="4">
        <v>0.13137524397686925</v>
      </c>
      <c r="F9" s="4">
        <v>0.13225593265766569</v>
      </c>
      <c r="G9" s="4">
        <v>0.13300808061794114</v>
      </c>
      <c r="H9" s="4">
        <v>0.13196379296390862</v>
      </c>
      <c r="I9" s="4">
        <v>0.13129816129966998</v>
      </c>
      <c r="J9" s="4">
        <v>0.13138082466984111</v>
      </c>
      <c r="K9" s="4">
        <v>0.13305830644720812</v>
      </c>
      <c r="L9" s="4">
        <v>0.13545929336769055</v>
      </c>
      <c r="M9" s="4">
        <v>0.13493888644270854</v>
      </c>
      <c r="N9" s="4">
        <v>0.1500286922714669</v>
      </c>
      <c r="O9" s="4" t="s">
        <v>38</v>
      </c>
      <c r="P9" s="4" t="s">
        <v>38</v>
      </c>
      <c r="Q9" s="4" t="s">
        <v>38</v>
      </c>
      <c r="R9" t="s">
        <v>4</v>
      </c>
      <c r="S9" t="s">
        <v>20</v>
      </c>
    </row>
    <row r="10" spans="1:19" x14ac:dyDescent="0.3">
      <c r="A10" t="s">
        <v>37</v>
      </c>
      <c r="B10" s="6" t="s">
        <v>21</v>
      </c>
      <c r="C10" s="14">
        <f>VLOOKUP(B10,Sheet2!B:D,3,0)</f>
        <v>1.2857437557271941E-3</v>
      </c>
      <c r="D10" s="4">
        <v>1.23875648992886E-3</v>
      </c>
      <c r="E10" s="4">
        <v>1.3112345735255739E-3</v>
      </c>
      <c r="F10" s="4">
        <v>1.3191187137660417E-3</v>
      </c>
      <c r="G10" s="4">
        <v>1.3255737345075084E-3</v>
      </c>
      <c r="H10" s="4">
        <v>1.316595697987999E-3</v>
      </c>
      <c r="I10" s="4">
        <v>1.310132373966585E-3</v>
      </c>
      <c r="J10" s="4">
        <v>1.309905335447485E-3</v>
      </c>
      <c r="K10" s="4">
        <v>1.3278360165450613E-3</v>
      </c>
      <c r="L10" s="4">
        <v>1.3514539763616322E-3</v>
      </c>
      <c r="M10" s="4">
        <v>1.3451699542299429E-3</v>
      </c>
      <c r="N10" s="4">
        <v>1.4951400152274717E-3</v>
      </c>
      <c r="O10" s="4">
        <v>1.509111597324237E-3</v>
      </c>
      <c r="P10" s="4">
        <v>1.5219762427347084E-3</v>
      </c>
      <c r="Q10" s="4">
        <v>1.5287688251518908E-3</v>
      </c>
      <c r="R10" t="s">
        <v>4</v>
      </c>
      <c r="S10" t="s">
        <v>22</v>
      </c>
    </row>
    <row r="11" spans="1:19" x14ac:dyDescent="0.3">
      <c r="A11" t="s">
        <v>37</v>
      </c>
      <c r="B11" s="6" t="s">
        <v>23</v>
      </c>
      <c r="C11" s="14">
        <f>VLOOKUP(B11,Sheet2!B:D,3,0)</f>
        <v>1.2930233694196129E-3</v>
      </c>
      <c r="D11" s="4">
        <v>1.2466756523888999E-3</v>
      </c>
      <c r="E11" s="4">
        <v>1.3189642202467795E-3</v>
      </c>
      <c r="F11" s="4">
        <v>1.3279618153100225E-3</v>
      </c>
      <c r="G11" s="4">
        <v>1.3350505030641478E-3</v>
      </c>
      <c r="H11" s="4">
        <v>1.3246426041988888E-3</v>
      </c>
      <c r="I11" s="4">
        <v>1.3197101515206159E-3</v>
      </c>
      <c r="J11" s="4">
        <v>1.3198834126743227E-3</v>
      </c>
      <c r="K11" s="4">
        <v>1.338213753158256E-3</v>
      </c>
      <c r="L11" s="4">
        <v>1.3621772276382498E-3</v>
      </c>
      <c r="M11" s="4">
        <v>1.3562082068524441E-3</v>
      </c>
      <c r="N11" s="4">
        <v>1.5082649882394519E-3</v>
      </c>
      <c r="O11" s="4">
        <v>1.5231218214731292E-3</v>
      </c>
      <c r="P11" s="4">
        <v>1.5340467629778975E-3</v>
      </c>
      <c r="Q11" s="4">
        <v>1.5423524893965976E-3</v>
      </c>
      <c r="R11" t="s">
        <v>4</v>
      </c>
      <c r="S11" t="s">
        <v>24</v>
      </c>
    </row>
    <row r="12" spans="1:19" x14ac:dyDescent="0.3">
      <c r="A12" t="s">
        <v>37</v>
      </c>
      <c r="B12" s="6" t="s">
        <v>25</v>
      </c>
      <c r="C12" s="14">
        <f>VLOOKUP(B12,Sheet2!B:D,3,0)</f>
        <v>0.18421453758954026</v>
      </c>
      <c r="D12" s="4">
        <v>0.177495288586975</v>
      </c>
      <c r="E12" s="4">
        <v>0.18760889882323104</v>
      </c>
      <c r="F12" s="4">
        <v>0.18872538877844991</v>
      </c>
      <c r="G12" s="4">
        <v>0.18955536269307993</v>
      </c>
      <c r="H12" s="4">
        <v>0.1878563418434652</v>
      </c>
      <c r="I12" s="4">
        <v>0.18704890906924612</v>
      </c>
      <c r="J12" s="4">
        <v>0.18683126396736566</v>
      </c>
      <c r="K12" s="4">
        <v>0.18898458567966264</v>
      </c>
      <c r="L12" s="4">
        <v>0.19232651965078748</v>
      </c>
      <c r="M12" s="4">
        <v>0.19133184680656126</v>
      </c>
      <c r="N12" s="4">
        <v>0.21256124937131154</v>
      </c>
      <c r="O12" s="4">
        <v>0.21446923588818861</v>
      </c>
      <c r="P12" s="4">
        <v>0.21586145294705963</v>
      </c>
      <c r="Q12" s="4" t="s">
        <v>38</v>
      </c>
      <c r="R12" t="s">
        <v>4</v>
      </c>
      <c r="S12" t="s">
        <v>26</v>
      </c>
    </row>
    <row r="13" spans="1:19" x14ac:dyDescent="0.3">
      <c r="A13" t="s">
        <v>37</v>
      </c>
      <c r="B13" s="6" t="s">
        <v>27</v>
      </c>
      <c r="C13" s="14">
        <f>VLOOKUP(B13,Sheet2!B:D,3,0)</f>
        <v>0.11039947835431158</v>
      </c>
      <c r="D13" s="4">
        <v>0.10633916242807701</v>
      </c>
      <c r="E13" s="4">
        <v>0.11240985978689345</v>
      </c>
      <c r="F13" s="4">
        <v>0.11306531875001656</v>
      </c>
      <c r="G13" s="4">
        <v>0.11356805657033385</v>
      </c>
      <c r="H13" s="4">
        <v>0.11257747700796818</v>
      </c>
      <c r="I13" s="4">
        <v>0.11210612063409725</v>
      </c>
      <c r="J13" s="4">
        <v>0.11196241174571216</v>
      </c>
      <c r="K13" s="4">
        <v>0.11330914792526001</v>
      </c>
      <c r="L13" s="4">
        <v>0.11523930256740701</v>
      </c>
      <c r="M13" s="4">
        <v>0.11468802693412815</v>
      </c>
      <c r="N13" s="4" t="s">
        <v>38</v>
      </c>
      <c r="O13" s="4" t="s">
        <v>38</v>
      </c>
      <c r="P13" s="4" t="s">
        <v>38</v>
      </c>
      <c r="Q13" s="4" t="s">
        <v>38</v>
      </c>
      <c r="R13" t="s">
        <v>4</v>
      </c>
      <c r="S13" t="s">
        <v>28</v>
      </c>
    </row>
    <row r="14" spans="1:19" x14ac:dyDescent="0.3">
      <c r="A14" t="s">
        <v>37</v>
      </c>
      <c r="B14" s="6" t="s">
        <v>29</v>
      </c>
      <c r="C14" s="14">
        <f>VLOOKUP(B14,Sheet2!B:D,3,0)</f>
        <v>5.1062191850365347E-2</v>
      </c>
      <c r="D14" s="4">
        <v>4.92311858465641E-2</v>
      </c>
      <c r="E14" s="4">
        <v>5.2070537794825164E-2</v>
      </c>
      <c r="F14" s="4">
        <v>5.238420326119235E-2</v>
      </c>
      <c r="G14" s="4">
        <v>5.2662178604903152E-2</v>
      </c>
      <c r="H14" s="4">
        <v>5.2238983830585811E-2</v>
      </c>
      <c r="I14" s="4">
        <v>5.2043804927621097E-2</v>
      </c>
      <c r="J14" s="4">
        <v>5.2048091091934937E-2</v>
      </c>
      <c r="K14" s="4">
        <v>5.2684224041720705E-2</v>
      </c>
      <c r="L14" s="4">
        <v>5.359187410887651E-2</v>
      </c>
      <c r="M14" s="4">
        <v>5.3365216314402421E-2</v>
      </c>
      <c r="N14" s="4">
        <v>5.9332113833847525E-2</v>
      </c>
      <c r="O14" s="4">
        <v>5.9877324963877383E-2</v>
      </c>
      <c r="P14" s="4">
        <v>6.0303724212027399E-2</v>
      </c>
      <c r="Q14" s="4" t="s">
        <v>38</v>
      </c>
      <c r="R14" t="s">
        <v>4</v>
      </c>
      <c r="S14" t="s">
        <v>30</v>
      </c>
    </row>
    <row r="15" spans="1:19" x14ac:dyDescent="0.3">
      <c r="A15" t="s">
        <v>37</v>
      </c>
      <c r="B15" s="6" t="s">
        <v>31</v>
      </c>
      <c r="C15" s="14" t="s">
        <v>38</v>
      </c>
      <c r="D15" s="4" t="s">
        <v>38</v>
      </c>
      <c r="E15" s="4" t="s">
        <v>38</v>
      </c>
      <c r="F15" s="4" t="s">
        <v>38</v>
      </c>
      <c r="G15" s="4" t="s">
        <v>38</v>
      </c>
      <c r="H15" s="4" t="s">
        <v>38</v>
      </c>
      <c r="I15" s="4" t="s">
        <v>38</v>
      </c>
      <c r="J15" s="4" t="s">
        <v>38</v>
      </c>
      <c r="K15" s="4" t="s">
        <v>38</v>
      </c>
      <c r="L15" s="4">
        <v>4.5704234438511508E-2</v>
      </c>
      <c r="M15" s="4">
        <v>4.5481091335137086E-2</v>
      </c>
      <c r="N15" s="4">
        <v>5.056165139324633E-2</v>
      </c>
      <c r="O15" s="4">
        <v>5.0967919434892629E-2</v>
      </c>
      <c r="P15" s="4">
        <v>5.1361930059752869E-2</v>
      </c>
      <c r="Q15" s="4">
        <v>5.1717332523806524E-2</v>
      </c>
      <c r="R15" t="s">
        <v>4</v>
      </c>
      <c r="S15" t="s">
        <v>32</v>
      </c>
    </row>
    <row r="16" spans="1:19" x14ac:dyDescent="0.3">
      <c r="A16" t="s">
        <v>37</v>
      </c>
      <c r="B16" s="6" t="s">
        <v>33</v>
      </c>
      <c r="C16" s="14" t="s">
        <v>38</v>
      </c>
      <c r="D16" s="4" t="s">
        <v>38</v>
      </c>
      <c r="E16" s="4" t="s">
        <v>38</v>
      </c>
      <c r="F16" s="4" t="s">
        <v>38</v>
      </c>
      <c r="G16" s="4" t="s">
        <v>38</v>
      </c>
      <c r="H16" s="4" t="s">
        <v>38</v>
      </c>
      <c r="I16" s="4">
        <v>0.13117144346539969</v>
      </c>
      <c r="J16" s="4">
        <v>0.13112505507707295</v>
      </c>
      <c r="K16" s="4">
        <v>0.13273550907875303</v>
      </c>
      <c r="L16" s="4">
        <v>0.13519958046782912</v>
      </c>
      <c r="M16" s="4">
        <v>0.14802449299592657</v>
      </c>
      <c r="N16" s="4">
        <v>0.16457791407766686</v>
      </c>
      <c r="O16" s="4">
        <v>0.16591875034639256</v>
      </c>
      <c r="P16" s="4">
        <v>0.16721520989034103</v>
      </c>
      <c r="Q16" s="4" t="s">
        <v>38</v>
      </c>
      <c r="R16" t="s">
        <v>4</v>
      </c>
      <c r="S16" t="s">
        <v>34</v>
      </c>
    </row>
    <row r="17" spans="1:19" x14ac:dyDescent="0.3">
      <c r="A17" t="s">
        <v>37</v>
      </c>
      <c r="B17" s="6" t="s">
        <v>35</v>
      </c>
      <c r="C17" s="14" t="s">
        <v>38</v>
      </c>
      <c r="D17" s="4" t="s">
        <v>38</v>
      </c>
      <c r="E17" s="4" t="s">
        <v>38</v>
      </c>
      <c r="F17" s="4" t="s">
        <v>38</v>
      </c>
      <c r="G17" s="4" t="s">
        <v>38</v>
      </c>
      <c r="H17" s="4" t="s">
        <v>38</v>
      </c>
      <c r="I17" s="4" t="s">
        <v>38</v>
      </c>
      <c r="J17" s="4" t="s">
        <v>38</v>
      </c>
      <c r="K17" s="4" t="s">
        <v>38</v>
      </c>
      <c r="L17" s="4" t="s">
        <v>38</v>
      </c>
      <c r="M17" s="4" t="s">
        <v>38</v>
      </c>
      <c r="N17" s="4" t="s">
        <v>38</v>
      </c>
      <c r="O17" s="4">
        <v>0.14880587311371776</v>
      </c>
      <c r="P17" s="4">
        <v>0.14987130052425773</v>
      </c>
      <c r="Q17" s="4" t="s">
        <v>38</v>
      </c>
      <c r="R17" t="s">
        <v>4</v>
      </c>
      <c r="S17" t="s">
        <v>36</v>
      </c>
    </row>
    <row r="18" spans="1:19" x14ac:dyDescent="0.3">
      <c r="A18" s="8" t="s">
        <v>37</v>
      </c>
      <c r="B18" s="6" t="s">
        <v>39</v>
      </c>
      <c r="C18" s="14">
        <f>VLOOKUP(B18,Sheet2!B:D,3,0)</f>
        <v>1.9168558276148023E-2</v>
      </c>
      <c r="D18" s="4">
        <v>1.84848032651636E-2</v>
      </c>
      <c r="E18" s="4" t="s">
        <v>38</v>
      </c>
      <c r="F18" s="4" t="s">
        <v>38</v>
      </c>
      <c r="G18" s="4" t="s">
        <v>38</v>
      </c>
      <c r="H18" s="4" t="s">
        <v>38</v>
      </c>
      <c r="I18" s="4" t="s">
        <v>38</v>
      </c>
      <c r="J18" s="4" t="s">
        <v>38</v>
      </c>
      <c r="K18" s="4" t="s">
        <v>38</v>
      </c>
      <c r="L18" s="4" t="s">
        <v>38</v>
      </c>
      <c r="M18" s="4" t="s">
        <v>38</v>
      </c>
      <c r="N18" s="4" t="s">
        <v>38</v>
      </c>
      <c r="O18" s="4" t="s">
        <v>38</v>
      </c>
      <c r="P18" s="4" t="s">
        <v>38</v>
      </c>
      <c r="Q18" s="4" t="s">
        <v>38</v>
      </c>
      <c r="R18" s="8" t="s">
        <v>4</v>
      </c>
      <c r="S18" s="8" t="s">
        <v>36</v>
      </c>
    </row>
    <row r="20" spans="1:19" x14ac:dyDescent="0.3">
      <c r="D20" s="9"/>
    </row>
    <row r="34" spans="5:17" x14ac:dyDescent="0.3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5:17" x14ac:dyDescent="0.3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5:17" x14ac:dyDescent="0.3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A127-EE79-4BC1-8B9A-DBC4049C7290}">
  <dimension ref="A1:D14"/>
  <sheetViews>
    <sheetView workbookViewId="0">
      <selection activeCell="D1" sqref="D1"/>
    </sheetView>
  </sheetViews>
  <sheetFormatPr defaultRowHeight="14.4" x14ac:dyDescent="0.3"/>
  <sheetData>
    <row r="1" spans="1:4" x14ac:dyDescent="0.3">
      <c r="A1" s="12" t="s">
        <v>42</v>
      </c>
      <c r="B1" s="12" t="s">
        <v>25</v>
      </c>
      <c r="C1" s="13">
        <v>17.749994400102601</v>
      </c>
      <c r="D1" s="14">
        <f>C1/SUM($C$1:$C$14)</f>
        <v>0.18421453758954026</v>
      </c>
    </row>
    <row r="2" spans="1:4" x14ac:dyDescent="0.3">
      <c r="A2" s="12" t="s">
        <v>42</v>
      </c>
      <c r="B2" s="12" t="s">
        <v>27</v>
      </c>
      <c r="C2" s="13">
        <v>10.637543313381499</v>
      </c>
      <c r="D2" s="14">
        <f t="shared" ref="D2:D14" si="0">C2/SUM($C$1:$C$14)</f>
        <v>0.11039947835431158</v>
      </c>
    </row>
    <row r="3" spans="1:4" x14ac:dyDescent="0.3">
      <c r="A3" s="12" t="s">
        <v>42</v>
      </c>
      <c r="B3" s="12" t="s">
        <v>9</v>
      </c>
      <c r="C3" s="13">
        <v>6.0146970429310702</v>
      </c>
      <c r="D3" s="14">
        <f t="shared" si="0"/>
        <v>6.2422252623263792E-2</v>
      </c>
    </row>
    <row r="4" spans="1:4" x14ac:dyDescent="0.3">
      <c r="A4" s="12" t="s">
        <v>42</v>
      </c>
      <c r="B4" s="12" t="s">
        <v>7</v>
      </c>
      <c r="C4" s="13">
        <v>4.2321943658683097</v>
      </c>
      <c r="D4" s="14">
        <f t="shared" si="0"/>
        <v>4.3922928116134033E-2</v>
      </c>
    </row>
    <row r="5" spans="1:4" x14ac:dyDescent="0.3">
      <c r="A5" s="12" t="s">
        <v>42</v>
      </c>
      <c r="B5" s="12" t="s">
        <v>17</v>
      </c>
      <c r="C5" s="13">
        <v>6.1279727609596897</v>
      </c>
      <c r="D5" s="14">
        <f t="shared" si="0"/>
        <v>6.3597860544393314E-2</v>
      </c>
    </row>
    <row r="6" spans="1:4" x14ac:dyDescent="0.3">
      <c r="A6" s="12" t="s">
        <v>42</v>
      </c>
      <c r="B6" s="12" t="s">
        <v>29</v>
      </c>
      <c r="C6" s="13">
        <v>4.9200982249319098</v>
      </c>
      <c r="D6" s="14">
        <f t="shared" si="0"/>
        <v>5.1062191850365347E-2</v>
      </c>
    </row>
    <row r="7" spans="1:4" x14ac:dyDescent="0.3">
      <c r="A7" s="12" t="s">
        <v>42</v>
      </c>
      <c r="B7" s="12" t="s">
        <v>39</v>
      </c>
      <c r="C7" s="13">
        <v>1.84698670643346</v>
      </c>
      <c r="D7" s="14">
        <f t="shared" si="0"/>
        <v>1.9168558276148023E-2</v>
      </c>
    </row>
    <row r="8" spans="1:4" x14ac:dyDescent="0.3">
      <c r="A8" s="12" t="s">
        <v>42</v>
      </c>
      <c r="B8" s="12" t="s">
        <v>11</v>
      </c>
      <c r="C8" s="13">
        <v>12.3511888133394</v>
      </c>
      <c r="D8" s="14">
        <f t="shared" si="0"/>
        <v>0.12818418330978562</v>
      </c>
    </row>
    <row r="9" spans="1:4" x14ac:dyDescent="0.3">
      <c r="A9" s="12" t="s">
        <v>42</v>
      </c>
      <c r="B9" s="12" t="s">
        <v>13</v>
      </c>
      <c r="C9" s="13">
        <v>1.1114572516427199</v>
      </c>
      <c r="D9" s="14">
        <f t="shared" si="0"/>
        <v>1.1535022437005469E-2</v>
      </c>
    </row>
    <row r="10" spans="1:4" x14ac:dyDescent="0.3">
      <c r="A10" s="12" t="s">
        <v>42</v>
      </c>
      <c r="B10" s="12" t="s">
        <v>21</v>
      </c>
      <c r="C10" s="13">
        <v>0.123887857944065</v>
      </c>
      <c r="D10" s="14">
        <f t="shared" si="0"/>
        <v>1.2857437557271941E-3</v>
      </c>
    </row>
    <row r="11" spans="1:4" x14ac:dyDescent="0.3">
      <c r="A11" s="12" t="s">
        <v>42</v>
      </c>
      <c r="B11" s="12" t="s">
        <v>5</v>
      </c>
      <c r="C11" s="13">
        <v>0.123916585341251</v>
      </c>
      <c r="D11" s="14">
        <f t="shared" si="0"/>
        <v>1.2860418969023115E-3</v>
      </c>
    </row>
    <row r="12" spans="1:4" x14ac:dyDescent="0.3">
      <c r="A12" s="12" t="s">
        <v>42</v>
      </c>
      <c r="B12" s="12" t="s">
        <v>15</v>
      </c>
      <c r="C12" s="13">
        <v>18.581544820894798</v>
      </c>
      <c r="D12" s="14">
        <f t="shared" si="0"/>
        <v>0.19284460657974437</v>
      </c>
    </row>
    <row r="13" spans="1:4" x14ac:dyDescent="0.3">
      <c r="A13" s="12" t="s">
        <v>42</v>
      </c>
      <c r="B13" s="12" t="s">
        <v>19</v>
      </c>
      <c r="C13" s="13">
        <v>12.408942851431901</v>
      </c>
      <c r="D13" s="14">
        <f t="shared" si="0"/>
        <v>0.12878357129725884</v>
      </c>
    </row>
    <row r="14" spans="1:4" x14ac:dyDescent="0.3">
      <c r="A14" s="12" t="s">
        <v>42</v>
      </c>
      <c r="B14" s="12" t="s">
        <v>23</v>
      </c>
      <c r="C14" s="13">
        <v>0.12458928522535399</v>
      </c>
      <c r="D14" s="14">
        <f t="shared" si="0"/>
        <v>1.2930233694196129E-3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9E90-9AFC-4236-B57D-462685A30B9F}">
  <dimension ref="A1:B16"/>
  <sheetViews>
    <sheetView workbookViewId="0">
      <selection activeCell="C28" sqref="C28"/>
    </sheetView>
  </sheetViews>
  <sheetFormatPr defaultRowHeight="14.4" x14ac:dyDescent="0.3"/>
  <sheetData>
    <row r="1" spans="1:2" x14ac:dyDescent="0.3">
      <c r="A1" s="10" t="s">
        <v>25</v>
      </c>
      <c r="B1" s="11">
        <v>17.749528858697499</v>
      </c>
    </row>
    <row r="2" spans="1:2" x14ac:dyDescent="0.3">
      <c r="A2" s="10" t="s">
        <v>27</v>
      </c>
      <c r="B2" s="11">
        <v>10.6339162428077</v>
      </c>
    </row>
    <row r="3" spans="1:2" x14ac:dyDescent="0.3">
      <c r="A3" s="10" t="s">
        <v>9</v>
      </c>
      <c r="B3" s="11">
        <v>6.0163944122332698</v>
      </c>
    </row>
    <row r="4" spans="1:2" x14ac:dyDescent="0.3">
      <c r="A4" s="10" t="s">
        <v>7</v>
      </c>
      <c r="B4" s="11">
        <v>4.2373467545755696</v>
      </c>
    </row>
    <row r="5" spans="1:2" x14ac:dyDescent="0.3">
      <c r="A5" s="10" t="s">
        <v>17</v>
      </c>
      <c r="B5" s="11">
        <v>6.1321896314516797</v>
      </c>
    </row>
    <row r="6" spans="1:2" x14ac:dyDescent="0.3">
      <c r="A6" s="10" t="s">
        <v>29</v>
      </c>
      <c r="B6" s="11">
        <v>4.9231185846564101</v>
      </c>
    </row>
    <row r="7" spans="1:2" x14ac:dyDescent="0.3">
      <c r="A7" s="10" t="s">
        <v>39</v>
      </c>
      <c r="B7" s="11">
        <v>1.8484803265163601</v>
      </c>
    </row>
    <row r="8" spans="1:2" x14ac:dyDescent="0.3">
      <c r="A8" s="10" t="s">
        <v>11</v>
      </c>
      <c r="B8" s="11">
        <v>12.360166279548199</v>
      </c>
    </row>
    <row r="9" spans="1:2" x14ac:dyDescent="0.3">
      <c r="A9" s="10" t="s">
        <v>13</v>
      </c>
      <c r="B9" s="11">
        <v>1.1124106390614901</v>
      </c>
    </row>
    <row r="10" spans="1:2" x14ac:dyDescent="0.3">
      <c r="A10" s="10" t="s">
        <v>21</v>
      </c>
      <c r="B10" s="11">
        <v>0.123875648992886</v>
      </c>
    </row>
    <row r="11" spans="1:2" x14ac:dyDescent="0.3">
      <c r="A11" s="10" t="s">
        <v>5</v>
      </c>
      <c r="B11" s="11">
        <v>0.12390196608816301</v>
      </c>
    </row>
    <row r="12" spans="1:2" x14ac:dyDescent="0.3">
      <c r="A12" s="10" t="s">
        <v>15</v>
      </c>
      <c r="B12" s="11">
        <v>18.595353090734299</v>
      </c>
    </row>
    <row r="13" spans="1:2" x14ac:dyDescent="0.3">
      <c r="A13" s="10" t="s">
        <v>19</v>
      </c>
      <c r="B13" s="11">
        <v>12.417703381002999</v>
      </c>
    </row>
    <row r="14" spans="1:2" x14ac:dyDescent="0.3">
      <c r="A14" s="10" t="s">
        <v>23</v>
      </c>
      <c r="B14" s="11">
        <v>0.12466756523889</v>
      </c>
    </row>
    <row r="15" spans="1:2" x14ac:dyDescent="0.3">
      <c r="A15" s="10" t="s">
        <v>40</v>
      </c>
      <c r="B15" s="11">
        <v>1.9738625054393899</v>
      </c>
    </row>
    <row r="16" spans="1:2" x14ac:dyDescent="0.3">
      <c r="A16" s="10" t="s">
        <v>41</v>
      </c>
      <c r="B16" s="11">
        <v>1.6270841129551199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Udeshi</dc:creator>
  <cp:lastModifiedBy>Akshay Udeshi</cp:lastModifiedBy>
  <dcterms:created xsi:type="dcterms:W3CDTF">2024-04-10T05:58:46Z</dcterms:created>
  <dcterms:modified xsi:type="dcterms:W3CDTF">2024-06-10T08:24:21Z</dcterms:modified>
</cp:coreProperties>
</file>